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563ECA8F-881B-405B-9088-FEA4C9EAE08E}" xr6:coauthVersionLast="46" xr6:coauthVersionMax="46" xr10:uidLastSave="{00000000-0000-0000-0000-000000000000}"/>
  <bookViews>
    <workbookView xWindow="-120" yWindow="-120" windowWidth="21840" windowHeight="13740" xr2:uid="{1B82D665-BF1F-4226-87B3-D20C9B4EBD23}"/>
  </bookViews>
  <sheets>
    <sheet name="EA" sheetId="1" r:id="rId1"/>
  </sheets>
  <definedNames>
    <definedName name="_xlnm.Print_Area" localSheetId="0">EA!$A$1:$C$88</definedName>
    <definedName name="_xlnm.Print_Titles" localSheetId="0">EA!$1:$8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C31" i="1" s="1"/>
  <c r="C76" i="1" s="1"/>
  <c r="B20" i="1"/>
  <c r="B31" i="1" s="1"/>
  <c r="B76" i="1" s="1"/>
  <c r="C20" i="1"/>
  <c r="B24" i="1"/>
  <c r="C24" i="1"/>
  <c r="B35" i="1"/>
  <c r="C35" i="1"/>
  <c r="B40" i="1"/>
  <c r="C40" i="1"/>
  <c r="B51" i="1"/>
  <c r="C51" i="1"/>
  <c r="B56" i="1"/>
  <c r="C56" i="1"/>
  <c r="B63" i="1"/>
  <c r="C63" i="1"/>
  <c r="B74" i="1"/>
  <c r="C74" i="1"/>
</calcChain>
</file>

<file path=xl/sharedStrings.xml><?xml version="1.0" encoding="utf-8"?>
<sst xmlns="http://schemas.openxmlformats.org/spreadsheetml/2006/main" count="62" uniqueCount="62">
  <si>
    <t>BAJO PROTESTA DE DECIR VERDAD DECLARAMOS QUE LOS ESTADOS FINANCIEROS Y SUS NOTAS SON RAZONABLEMENTE CORRRECTOS Y SON RESPONSABILIDAD DEL EMISOR</t>
  </si>
  <si>
    <t>RESULTADO DEL EJERCICIO (AHORRO/DESAHORRO)</t>
  </si>
  <si>
    <t>TOTAL DE GASTOS Y OTRAS PERDIDAS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</si>
  <si>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</si>
  <si>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</si>
  <si>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</si>
  <si>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</si>
  <si>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</si>
  <si>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</si>
  <si>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</si>
  <si>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OBSOLESCENCIAS Y AMORTIZACIONES</t>
  </si>
  <si>
    <t>OTROS GASTOS Y PÉRDIDAS EXTRAORDINARIAS</t>
  </si>
  <si>
    <t>APOYOS FINANCIEROS</t>
  </si>
  <si>
    <t>GASTOS POR COBERTURAS</t>
  </si>
  <si>
    <t>GASTOS DE LA DEUDA PUBLICA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</si>
  <si>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</si>
  <si>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</si>
  <si>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</si>
  <si>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</si>
  <si>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</si>
  <si>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 xml:space="preserve">PARTICIPACIONES 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</si>
  <si>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</si>
  <si>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</si>
  <si>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</si>
  <si>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</si>
  <si>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</si>
  <si>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</si>
  <si>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</si>
  <si>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</si>
  <si>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</si>
  <si>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</si>
  <si>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</si>
  <si>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</si>
  <si>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</si>
  <si>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</si>
  <si>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</si>
  <si>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PERDIDAS</t>
  </si>
  <si>
    <t>TOTAL DE INGRESOS Y OTROS BENEFICIOS</t>
  </si>
  <si>
    <t>OTROS INGRESOS Y BENEFICIOS VARIOS</t>
  </si>
  <si>
    <t>DISMINUCION DEL EXCESO DE PROVISIONES</t>
  </si>
  <si>
    <t>DISMINUCION DEL EXCESO DE ESTIMACIONES POR PÉRDIDA O DETERIORO U OBSELECENCIA</t>
  </si>
  <si>
    <t>INCREMENTO POR VARIACION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</si>
  <si>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</si>
  <si>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</si>
  <si>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</si>
  <si>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COLABORACION FISCAL Y FONDOS DISTINTOS DE APORTACIONES</t>
  </si>
  <si>
    <t>PARTICIPACIONES, APORTACIONES, CONVENIOS, INCENTIVOS DERIVADOS DE LA COLABORACION FISCAL, FONDOS DISTINTOS DE APORTACIONES, TRANSFERENCIAS, ASIGNACIONES, SUBSIDIOS Y SUBVENCIONES, Y PENSIONES Y JUBILACIONES</t>
  </si>
  <si>
    <t>INGRESOS POR VENTA DE BIENES Y PRESTACION DE SERVICIOS</t>
  </si>
  <si>
    <t>APROVECHAMIENTOS</t>
  </si>
  <si>
    <t xml:space="preserve">PRODUCTOS </t>
  </si>
  <si>
    <t>DERECHOS</t>
  </si>
  <si>
    <t>CONTRIBUCIONES DE MEJORAS</t>
  </si>
  <si>
    <t>CUOTAS Y APORTACIONES DE SEGURIDAD SOCIAL</t>
  </si>
  <si>
    <t>IMPUESTOS</t>
  </si>
  <si>
    <t>INGRESOS DE GESTIÓN:</t>
  </si>
  <si>
    <t>INGRESOS Y OTROS BENEFICIOS</t>
  </si>
  <si>
    <t>2019</t>
  </si>
  <si>
    <t>CONCEPTO</t>
  </si>
  <si>
    <t>(CIFRAS EN PESOS)</t>
  </si>
  <si>
    <t>DEL 1 DE ENERO AL 31 DE DICIEMBRE DE 2020</t>
  </si>
  <si>
    <t xml:space="preserve">ESTADO DE ACTIVIDADES 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</si>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</sst>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00"/>
    <numFmt numFmtId="166" formatCode="#,##0.0000000"/>
    <numFmt numFmtId="167" formatCode="#,##0.00_ ;\-#,##0.00\ "/>
    <numFmt numFmtId="16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164" fontId="0" fillId="0" borderId="0" xfId="1" applyFont="1" applyAlignment="1">
      <alignment vertical="top"/>
    </xf>
    <xf numFmtId="0" fontId="3" fillId="0" borderId="0" xfId="2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" fontId="0" fillId="0" borderId="1" xfId="1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6" fontId="0" fillId="0" borderId="0" xfId="0" applyNumberFormat="1" applyAlignment="1">
      <alignment vertical="center"/>
    </xf>
    <xf numFmtId="4" fontId="4" fillId="0" borderId="0" xfId="0" applyNumberFormat="1" applyFont="1"/>
    <xf numFmtId="4" fontId="5" fillId="0" borderId="0" xfId="0" applyNumberFormat="1" applyFont="1"/>
    <xf numFmtId="4" fontId="6" fillId="0" borderId="4" xfId="1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" fontId="8" fillId="0" borderId="4" xfId="1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5" xfId="1" applyNumberFormat="1" applyFont="1" applyBorder="1" applyAlignment="1">
      <alignment vertical="center"/>
    </xf>
    <xf numFmtId="4" fontId="6" fillId="0" borderId="4" xfId="1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8" fillId="0" borderId="0" xfId="1" quotePrefix="1" applyFont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8" fillId="0" borderId="4" xfId="1" quotePrefix="1" applyNumberFormat="1" applyFont="1" applyBorder="1" applyAlignment="1">
      <alignment horizontal="right" vertical="center"/>
    </xf>
    <xf numFmtId="4" fontId="8" fillId="0" borderId="5" xfId="1" quotePrefix="1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/>
    <xf numFmtId="4" fontId="9" fillId="0" borderId="4" xfId="1" applyNumberFormat="1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 wrapText="1"/>
    </xf>
    <xf numFmtId="164" fontId="0" fillId="0" borderId="4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2" fillId="0" borderId="4" xfId="1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7" xfId="1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0" fillId="0" borderId="4" xfId="1" applyFont="1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5A5EDB9E-FC3B-4868-939D-14B2F78A6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76</xdr:row>
      <xdr:rowOff>133350</xdr:rowOff>
    </xdr:from>
    <xdr:to>
      <xdr:col>0</xdr:col>
      <xdr:colOff>3695700</xdr:colOff>
      <xdr:row>85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87956548-4261-4E79-A1F9-E4BDCC173151}"/>
            </a:ext>
          </a:extLst>
        </xdr:cNvPr>
        <xdr:cNvSpPr txBox="1"/>
      </xdr:nvSpPr>
      <xdr:spPr>
        <a:xfrm>
          <a:off x="581025" y="14611350"/>
          <a:ext cx="276225" cy="158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JACOBO RENTERÍA GARCÍA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CONTABILIDAD DE LA UMSNH</a:t>
          </a:r>
          <a:endParaRPr lang="es-MX">
            <a:effectLst/>
          </a:endParaRPr>
        </a:p>
      </xdr:txBody>
    </xdr:sp>
    <xdr:clientData/>
  </xdr:twoCellAnchor>
  <xdr:twoCellAnchor>
    <xdr:from>
      <xdr:col>0</xdr:col>
      <xdr:colOff>5334000</xdr:colOff>
      <xdr:row>77</xdr:row>
      <xdr:rowOff>1905</xdr:rowOff>
    </xdr:from>
    <xdr:to>
      <xdr:col>3</xdr:col>
      <xdr:colOff>0</xdr:colOff>
      <xdr:row>85</xdr:row>
      <xdr:rowOff>150496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8FA271D1-380B-4853-8F46-8AEC1652DADC}"/>
            </a:ext>
          </a:extLst>
        </xdr:cNvPr>
        <xdr:cNvSpPr txBox="1"/>
      </xdr:nvSpPr>
      <xdr:spPr>
        <a:xfrm>
          <a:off x="857250" y="14670405"/>
          <a:ext cx="1714500" cy="1672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100">
            <a:latin typeface="+mn-lt"/>
          </a:endParaRP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21982</xdr:colOff>
      <xdr:row>0</xdr:row>
      <xdr:rowOff>21981</xdr:rowOff>
    </xdr:from>
    <xdr:ext cx="1904999" cy="888756"/>
    <xdr:pic>
      <xdr:nvPicPr>
        <xdr:cNvPr id="4" name="image1.png">
          <a:extLst>
            <a:ext uri="{FF2B5EF4-FFF2-40B4-BE49-F238E27FC236}">
              <a16:creationId xmlns:a16="http://schemas.microsoft.com/office/drawing/2014/main" id="{3C771A07-BA6B-4E2D-BB5F-8A92ACEACC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2" y="21981"/>
          <a:ext cx="1904999" cy="888756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3FB8-33E8-4F53-AA77-7AEAEE5A7DCF}">
  <sheetPr>
    <pageSetUpPr fitToPage="1"/>
  </sheetPr>
  <dimension ref="A1:F87"/>
  <sheetViews>
    <sheetView tabSelected="1" zoomScale="130" zoomScaleNormal="130" workbookViewId="0">
      <selection sqref="A1:C1"/>
    </sheetView>
  </sheetViews>
  <sheetFormatPr baseColWidth="10" defaultColWidth="12.85546875" defaultRowHeight="15" x14ac:dyDescent="0.25"/>
  <cols>
    <col min="1" max="1" width="82.140625" style="1" customWidth="1"/>
    <col min="2" max="2" width="18.85546875" style="1" customWidth="1"/>
    <col min="3" max="3" width="18.85546875" style="2" customWidth="1"/>
    <col min="4" max="4" width="22.28515625" style="1" bestFit="1" customWidth="1"/>
    <col min="5" max="5" width="19" style="1" bestFit="1" customWidth="1"/>
    <col min="6" max="6" width="20.7109375" style="1" bestFit="1" customWidth="1"/>
    <col min="7" max="7" width="22.5703125" style="1" bestFit="1" customWidth="1"/>
    <col min="8" max="8" width="154.140625" style="1" bestFit="1" customWidth="1"/>
    <col min="9" max="16384" width="12.85546875" style="1"/>
  </cols>
  <sheetData>
    <row r="1" spans="1:3" ht="15.75" x14ac:dyDescent="0.25">
      <c r="A1" s="60" t="s">
        <v>61</v>
      </c>
      <c r="B1" s="59"/>
      <c r="C1" s="58"/>
    </row>
    <row r="2" spans="1:3" ht="15.75" x14ac:dyDescent="0.25">
      <c r="A2" s="57" t="s">
        <v>60</v>
      </c>
      <c r="B2" s="56"/>
      <c r="C2" s="55"/>
    </row>
    <row r="3" spans="1:3" ht="15.75" x14ac:dyDescent="0.25">
      <c r="A3" s="57" t="s">
        <v>59</v>
      </c>
      <c r="B3" s="56"/>
      <c r="C3" s="55"/>
    </row>
    <row r="4" spans="1:3" x14ac:dyDescent="0.25">
      <c r="A4" s="54" t="s">
        <v>58</v>
      </c>
      <c r="B4" s="53"/>
      <c r="C4" s="52"/>
    </row>
    <row r="5" spans="1:3" x14ac:dyDescent="0.25">
      <c r="A5" s="51"/>
      <c r="B5" s="50"/>
      <c r="C5" s="49"/>
    </row>
    <row r="6" spans="1:3" x14ac:dyDescent="0.25">
      <c r="A6" s="48"/>
      <c r="C6" s="47"/>
    </row>
    <row r="7" spans="1:3" s="5" customFormat="1" ht="23.25" customHeight="1" x14ac:dyDescent="0.25">
      <c r="A7" s="46" t="s">
        <v>57</v>
      </c>
      <c r="B7" s="45">
        <v>2020</v>
      </c>
      <c r="C7" s="44" t="s">
        <v>56</v>
      </c>
    </row>
    <row r="8" spans="1:3" s="5" customFormat="1" ht="23.25" customHeight="1" x14ac:dyDescent="0.25">
      <c r="A8" s="43"/>
      <c r="B8" s="42"/>
      <c r="C8" s="41"/>
    </row>
    <row r="9" spans="1:3" s="5" customFormat="1" x14ac:dyDescent="0.25">
      <c r="A9" s="25" t="s">
        <v>55</v>
      </c>
      <c r="B9" s="40"/>
      <c r="C9" s="39"/>
    </row>
    <row r="10" spans="1:3" s="5" customFormat="1" x14ac:dyDescent="0.25">
      <c r="A10" s="25"/>
      <c r="B10" s="40"/>
      <c r="C10" s="39"/>
    </row>
    <row r="11" spans="1:3" s="5" customFormat="1" x14ac:dyDescent="0.25">
      <c r="A11" s="25" t="s">
        <v>54</v>
      </c>
      <c r="B11" s="30">
        <f>SUM(B12:B18)</f>
        <v>255379391.17000002</v>
      </c>
      <c r="C11" s="13">
        <f>SUM(C12:C18)</f>
        <v>286289129.20999998</v>
      </c>
    </row>
    <row r="12" spans="1:3" s="5" customFormat="1" x14ac:dyDescent="0.25">
      <c r="A12" s="20" t="s">
        <v>53</v>
      </c>
      <c r="B12" s="22">
        <v>0</v>
      </c>
      <c r="C12" s="16">
        <v>0</v>
      </c>
    </row>
    <row r="13" spans="1:3" s="5" customFormat="1" x14ac:dyDescent="0.25">
      <c r="A13" s="20" t="s">
        <v>52</v>
      </c>
      <c r="B13" s="22">
        <v>0</v>
      </c>
      <c r="C13" s="16">
        <v>0</v>
      </c>
    </row>
    <row r="14" spans="1:3" s="5" customFormat="1" x14ac:dyDescent="0.25">
      <c r="A14" s="20" t="s">
        <v>51</v>
      </c>
      <c r="B14" s="22">
        <v>0</v>
      </c>
      <c r="C14" s="16">
        <v>0</v>
      </c>
    </row>
    <row r="15" spans="1:3" s="5" customFormat="1" x14ac:dyDescent="0.25">
      <c r="A15" s="20" t="s">
        <v>50</v>
      </c>
      <c r="B15" s="22">
        <v>0</v>
      </c>
      <c r="C15" s="16">
        <v>0</v>
      </c>
    </row>
    <row r="16" spans="1:3" s="5" customFormat="1" x14ac:dyDescent="0.25">
      <c r="A16" s="20" t="s">
        <v>49</v>
      </c>
      <c r="B16" s="22">
        <v>12645027.49</v>
      </c>
      <c r="C16" s="16">
        <v>18062167.329999998</v>
      </c>
    </row>
    <row r="17" spans="1:3" s="5" customFormat="1" x14ac:dyDescent="0.25">
      <c r="A17" s="20" t="s">
        <v>48</v>
      </c>
      <c r="B17" s="22">
        <v>0</v>
      </c>
      <c r="C17" s="28">
        <v>1604966.82</v>
      </c>
    </row>
    <row r="18" spans="1:3" s="5" customFormat="1" x14ac:dyDescent="0.25">
      <c r="A18" s="20" t="s">
        <v>47</v>
      </c>
      <c r="B18" s="22">
        <v>242734363.68000001</v>
      </c>
      <c r="C18" s="16">
        <v>266621995.06</v>
      </c>
    </row>
    <row r="19" spans="1:3" s="5" customFormat="1" x14ac:dyDescent="0.25">
      <c r="A19" s="27"/>
      <c r="B19" s="38"/>
      <c r="C19" s="16"/>
    </row>
    <row r="20" spans="1:3" s="5" customFormat="1" ht="37.5" customHeight="1" x14ac:dyDescent="0.25">
      <c r="A20" s="37" t="s">
        <v>46</v>
      </c>
      <c r="B20" s="36">
        <f>+B21+B22</f>
        <v>3470898705.54</v>
      </c>
      <c r="C20" s="13">
        <f>SUM(C21:C22)</f>
        <v>3542507471.2099996</v>
      </c>
    </row>
    <row r="21" spans="1:3" s="5" customFormat="1" ht="25.5" x14ac:dyDescent="0.25">
      <c r="A21" s="27" t="s">
        <v>45</v>
      </c>
      <c r="B21" s="22">
        <v>94748601.540000007</v>
      </c>
      <c r="C21" s="16">
        <v>42055748.559999995</v>
      </c>
    </row>
    <row r="22" spans="1:3" s="5" customFormat="1" ht="23.25" customHeight="1" x14ac:dyDescent="0.25">
      <c r="A22" s="27" t="s">
        <v>44</v>
      </c>
      <c r="B22" s="22">
        <v>3376150104</v>
      </c>
      <c r="C22" s="16">
        <v>3500451722.6499996</v>
      </c>
    </row>
    <row r="23" spans="1:3" s="5" customFormat="1" x14ac:dyDescent="0.25">
      <c r="A23" s="20"/>
      <c r="B23" s="19"/>
      <c r="C23" s="16"/>
    </row>
    <row r="24" spans="1:3" s="5" customFormat="1" x14ac:dyDescent="0.25">
      <c r="A24" s="25" t="s">
        <v>43</v>
      </c>
      <c r="B24" s="30">
        <f>SUM(B25:B29)</f>
        <v>289280.65999999997</v>
      </c>
      <c r="C24" s="13">
        <f>SUM(C25:C29)</f>
        <v>18485440.050000001</v>
      </c>
    </row>
    <row r="25" spans="1:3" s="5" customFormat="1" x14ac:dyDescent="0.25">
      <c r="A25" s="20" t="s">
        <v>42</v>
      </c>
      <c r="B25" s="22">
        <v>0</v>
      </c>
      <c r="C25" s="16">
        <v>18018998.82</v>
      </c>
    </row>
    <row r="26" spans="1:3" s="5" customFormat="1" x14ac:dyDescent="0.25">
      <c r="A26" s="20" t="s">
        <v>41</v>
      </c>
      <c r="B26" s="22">
        <v>0</v>
      </c>
      <c r="C26" s="22">
        <v>0</v>
      </c>
    </row>
    <row r="27" spans="1:3" s="5" customFormat="1" x14ac:dyDescent="0.25">
      <c r="A27" s="27" t="s">
        <v>40</v>
      </c>
      <c r="B27" s="22">
        <v>0</v>
      </c>
      <c r="C27" s="22">
        <v>0</v>
      </c>
    </row>
    <row r="28" spans="1:3" s="5" customFormat="1" x14ac:dyDescent="0.25">
      <c r="A28" s="20" t="s">
        <v>39</v>
      </c>
      <c r="B28" s="22">
        <v>0</v>
      </c>
      <c r="C28" s="22">
        <v>0</v>
      </c>
    </row>
    <row r="29" spans="1:3" s="5" customFormat="1" x14ac:dyDescent="0.25">
      <c r="A29" s="20" t="s">
        <v>38</v>
      </c>
      <c r="B29" s="22">
        <v>289280.65999999997</v>
      </c>
      <c r="C29" s="16">
        <v>466441.23</v>
      </c>
    </row>
    <row r="30" spans="1:3" s="5" customFormat="1" x14ac:dyDescent="0.25">
      <c r="A30" s="20"/>
      <c r="B30" s="19"/>
      <c r="C30" s="16"/>
    </row>
    <row r="31" spans="1:3" s="5" customFormat="1" x14ac:dyDescent="0.25">
      <c r="A31" s="15" t="s">
        <v>37</v>
      </c>
      <c r="B31" s="14">
        <f>+B11+B20+B24</f>
        <v>3726567377.3699999</v>
      </c>
      <c r="C31" s="13">
        <f>+C11+C20+C24</f>
        <v>3847282040.4699998</v>
      </c>
    </row>
    <row r="32" spans="1:3" s="5" customFormat="1" x14ac:dyDescent="0.25">
      <c r="A32" s="35"/>
      <c r="B32" s="34"/>
      <c r="C32" s="16"/>
    </row>
    <row r="33" spans="1:5" s="5" customFormat="1" x14ac:dyDescent="0.25">
      <c r="A33" s="25" t="s">
        <v>36</v>
      </c>
      <c r="B33" s="30"/>
      <c r="C33" s="33"/>
    </row>
    <row r="34" spans="1:5" s="5" customFormat="1" x14ac:dyDescent="0.25">
      <c r="A34" s="25"/>
      <c r="B34" s="30"/>
      <c r="C34" s="33"/>
    </row>
    <row r="35" spans="1:5" s="5" customFormat="1" x14ac:dyDescent="0.25">
      <c r="A35" s="25" t="s">
        <v>35</v>
      </c>
      <c r="B35" s="30">
        <f>SUM(B36:B38)</f>
        <v>3617548513.0900002</v>
      </c>
      <c r="C35" s="13">
        <f>SUM(C36:C38)</f>
        <v>3619756878.3799996</v>
      </c>
    </row>
    <row r="36" spans="1:5" s="5" customFormat="1" x14ac:dyDescent="0.25">
      <c r="A36" s="20" t="s">
        <v>34</v>
      </c>
      <c r="B36" s="22">
        <v>3366195555.48</v>
      </c>
      <c r="C36" s="16">
        <v>3259470896.79</v>
      </c>
      <c r="D36" s="32"/>
      <c r="E36" s="31"/>
    </row>
    <row r="37" spans="1:5" s="5" customFormat="1" x14ac:dyDescent="0.25">
      <c r="A37" s="20" t="s">
        <v>33</v>
      </c>
      <c r="B37" s="22">
        <v>92068850</v>
      </c>
      <c r="C37" s="16">
        <v>162030893.30999994</v>
      </c>
      <c r="E37" s="31"/>
    </row>
    <row r="38" spans="1:5" s="5" customFormat="1" x14ac:dyDescent="0.25">
      <c r="A38" s="20" t="s">
        <v>32</v>
      </c>
      <c r="B38" s="22">
        <v>159284107.61000001</v>
      </c>
      <c r="C38" s="16">
        <v>198255088.27999994</v>
      </c>
      <c r="E38" s="31"/>
    </row>
    <row r="39" spans="1:5" s="5" customFormat="1" x14ac:dyDescent="0.25">
      <c r="A39" s="20"/>
      <c r="B39" s="19"/>
      <c r="C39" s="16"/>
    </row>
    <row r="40" spans="1:5" s="5" customFormat="1" x14ac:dyDescent="0.25">
      <c r="A40" s="25" t="s">
        <v>31</v>
      </c>
      <c r="B40" s="30">
        <f>SUM(B41:B49)</f>
        <v>172750299.73999998</v>
      </c>
      <c r="C40" s="13">
        <f>SUM(C41:C49)</f>
        <v>248388605.11000001</v>
      </c>
    </row>
    <row r="41" spans="1:5" s="5" customFormat="1" x14ac:dyDescent="0.25">
      <c r="A41" s="20" t="s">
        <v>30</v>
      </c>
      <c r="B41" s="22">
        <v>0</v>
      </c>
      <c r="C41" s="16">
        <v>0</v>
      </c>
    </row>
    <row r="42" spans="1:5" s="5" customFormat="1" x14ac:dyDescent="0.25">
      <c r="A42" s="20" t="s">
        <v>29</v>
      </c>
      <c r="B42" s="22">
        <v>0</v>
      </c>
      <c r="C42" s="16">
        <v>0</v>
      </c>
    </row>
    <row r="43" spans="1:5" s="5" customFormat="1" x14ac:dyDescent="0.25">
      <c r="A43" s="20" t="s">
        <v>28</v>
      </c>
      <c r="B43" s="22">
        <v>0</v>
      </c>
      <c r="C43" s="16">
        <v>0</v>
      </c>
    </row>
    <row r="44" spans="1:5" s="5" customFormat="1" x14ac:dyDescent="0.25">
      <c r="A44" s="20" t="s">
        <v>27</v>
      </c>
      <c r="B44" s="22">
        <v>171797808.53999999</v>
      </c>
      <c r="C44" s="16">
        <v>248388605.11000001</v>
      </c>
    </row>
    <row r="45" spans="1:5" s="5" customFormat="1" x14ac:dyDescent="0.25">
      <c r="A45" s="20" t="s">
        <v>26</v>
      </c>
      <c r="B45" s="22">
        <v>0</v>
      </c>
      <c r="C45" s="16">
        <v>0</v>
      </c>
    </row>
    <row r="46" spans="1:5" s="5" customFormat="1" x14ac:dyDescent="0.25">
      <c r="A46" s="20" t="s">
        <v>25</v>
      </c>
      <c r="B46" s="22">
        <v>0</v>
      </c>
      <c r="C46" s="16">
        <v>0</v>
      </c>
    </row>
    <row r="47" spans="1:5" s="5" customFormat="1" x14ac:dyDescent="0.25">
      <c r="A47" s="20" t="s">
        <v>24</v>
      </c>
      <c r="B47" s="22">
        <v>0</v>
      </c>
      <c r="C47" s="16">
        <v>0</v>
      </c>
    </row>
    <row r="48" spans="1:5" s="5" customFormat="1" x14ac:dyDescent="0.25">
      <c r="A48" s="20" t="s">
        <v>23</v>
      </c>
      <c r="B48" s="22">
        <v>952491.2</v>
      </c>
      <c r="C48" s="16">
        <v>0</v>
      </c>
    </row>
    <row r="49" spans="1:3" s="5" customFormat="1" x14ac:dyDescent="0.25">
      <c r="A49" s="20" t="s">
        <v>22</v>
      </c>
      <c r="B49" s="22">
        <v>0</v>
      </c>
      <c r="C49" s="16">
        <v>0</v>
      </c>
    </row>
    <row r="50" spans="1:3" s="5" customFormat="1" x14ac:dyDescent="0.25">
      <c r="A50" s="20"/>
      <c r="B50" s="19"/>
      <c r="C50" s="16"/>
    </row>
    <row r="51" spans="1:3" s="5" customFormat="1" x14ac:dyDescent="0.25">
      <c r="A51" s="25" t="s">
        <v>21</v>
      </c>
      <c r="B51" s="30">
        <f>SUM(B52:B54)</f>
        <v>20580158.59</v>
      </c>
      <c r="C51" s="13">
        <f>SUM(C52:C54)</f>
        <v>11459086.279999999</v>
      </c>
    </row>
    <row r="52" spans="1:3" s="5" customFormat="1" x14ac:dyDescent="0.25">
      <c r="A52" s="20" t="s">
        <v>20</v>
      </c>
      <c r="B52" s="22">
        <v>0</v>
      </c>
      <c r="C52" s="16">
        <v>0</v>
      </c>
    </row>
    <row r="53" spans="1:3" s="5" customFormat="1" x14ac:dyDescent="0.25">
      <c r="A53" s="20" t="s">
        <v>19</v>
      </c>
      <c r="B53" s="22">
        <v>0</v>
      </c>
      <c r="C53" s="16">
        <v>0</v>
      </c>
    </row>
    <row r="54" spans="1:3" s="5" customFormat="1" x14ac:dyDescent="0.25">
      <c r="A54" s="20" t="s">
        <v>18</v>
      </c>
      <c r="B54" s="22">
        <v>20580158.59</v>
      </c>
      <c r="C54" s="16">
        <v>11459086.279999999</v>
      </c>
    </row>
    <row r="55" spans="1:3" s="5" customFormat="1" x14ac:dyDescent="0.25">
      <c r="A55" s="20"/>
      <c r="B55" s="19"/>
      <c r="C55" s="16"/>
    </row>
    <row r="56" spans="1:3" s="5" customFormat="1" x14ac:dyDescent="0.25">
      <c r="A56" s="25" t="s">
        <v>17</v>
      </c>
      <c r="B56" s="24">
        <f>SUM(B57:B61)</f>
        <v>0</v>
      </c>
      <c r="C56" s="13">
        <f>SUM(C57:C61)</f>
        <v>0</v>
      </c>
    </row>
    <row r="57" spans="1:3" s="5" customFormat="1" x14ac:dyDescent="0.25">
      <c r="A57" s="20" t="s">
        <v>16</v>
      </c>
      <c r="B57" s="22">
        <v>0</v>
      </c>
      <c r="C57" s="16">
        <v>0</v>
      </c>
    </row>
    <row r="58" spans="1:3" s="5" customFormat="1" x14ac:dyDescent="0.25">
      <c r="A58" s="20" t="s">
        <v>15</v>
      </c>
      <c r="B58" s="22">
        <v>0</v>
      </c>
      <c r="C58" s="16">
        <v>0</v>
      </c>
    </row>
    <row r="59" spans="1:3" s="5" customFormat="1" x14ac:dyDescent="0.25">
      <c r="A59" s="20" t="s">
        <v>14</v>
      </c>
      <c r="B59" s="22">
        <v>0</v>
      </c>
      <c r="C59" s="16">
        <v>0</v>
      </c>
    </row>
    <row r="60" spans="1:3" s="5" customFormat="1" x14ac:dyDescent="0.25">
      <c r="A60" s="20" t="s">
        <v>13</v>
      </c>
      <c r="B60" s="22">
        <v>0</v>
      </c>
      <c r="C60" s="16">
        <v>0</v>
      </c>
    </row>
    <row r="61" spans="1:3" s="5" customFormat="1" x14ac:dyDescent="0.25">
      <c r="A61" s="20" t="s">
        <v>12</v>
      </c>
      <c r="B61" s="22">
        <v>0</v>
      </c>
      <c r="C61" s="16">
        <v>0</v>
      </c>
    </row>
    <row r="62" spans="1:3" s="5" customFormat="1" x14ac:dyDescent="0.25">
      <c r="A62" s="20"/>
      <c r="B62" s="19"/>
      <c r="C62" s="16"/>
    </row>
    <row r="63" spans="1:3" s="5" customFormat="1" x14ac:dyDescent="0.25">
      <c r="A63" s="25" t="s">
        <v>11</v>
      </c>
      <c r="B63" s="30">
        <f>SUM(B64:B69)</f>
        <v>10892777.48</v>
      </c>
      <c r="C63" s="13">
        <f>SUM(C64:C69)</f>
        <v>3721524.1700000004</v>
      </c>
    </row>
    <row r="64" spans="1:3" s="5" customFormat="1" x14ac:dyDescent="0.25">
      <c r="A64" s="27" t="s">
        <v>10</v>
      </c>
      <c r="B64" s="29">
        <v>10503304.57</v>
      </c>
      <c r="C64" s="28">
        <v>3699984.6500000004</v>
      </c>
    </row>
    <row r="65" spans="1:6" s="5" customFormat="1" x14ac:dyDescent="0.25">
      <c r="A65" s="20" t="s">
        <v>9</v>
      </c>
      <c r="B65" s="22">
        <v>0</v>
      </c>
      <c r="C65" s="22">
        <v>0</v>
      </c>
      <c r="F65" s="10"/>
    </row>
    <row r="66" spans="1:6" s="5" customFormat="1" x14ac:dyDescent="0.25">
      <c r="A66" s="20" t="s">
        <v>8</v>
      </c>
      <c r="B66" s="22">
        <v>0</v>
      </c>
      <c r="C66" s="22">
        <v>0</v>
      </c>
    </row>
    <row r="67" spans="1:6" s="5" customFormat="1" x14ac:dyDescent="0.25">
      <c r="A67" s="27" t="s">
        <v>7</v>
      </c>
      <c r="B67" s="22">
        <v>0</v>
      </c>
      <c r="C67" s="22">
        <v>0</v>
      </c>
    </row>
    <row r="68" spans="1:6" s="5" customFormat="1" x14ac:dyDescent="0.25">
      <c r="A68" s="20" t="s">
        <v>6</v>
      </c>
      <c r="B68" s="22">
        <v>0</v>
      </c>
      <c r="C68" s="22">
        <v>0</v>
      </c>
    </row>
    <row r="69" spans="1:6" s="5" customFormat="1" x14ac:dyDescent="0.25">
      <c r="A69" s="20" t="s">
        <v>5</v>
      </c>
      <c r="B69" s="22">
        <v>389472.91</v>
      </c>
      <c r="C69" s="16">
        <v>21539.52</v>
      </c>
      <c r="D69" s="26"/>
    </row>
    <row r="70" spans="1:6" s="5" customFormat="1" x14ac:dyDescent="0.25">
      <c r="A70" s="20"/>
      <c r="B70" s="19"/>
      <c r="C70" s="16"/>
    </row>
    <row r="71" spans="1:6" s="5" customFormat="1" x14ac:dyDescent="0.25">
      <c r="A71" s="25" t="s">
        <v>4</v>
      </c>
      <c r="B71" s="24">
        <v>0</v>
      </c>
      <c r="C71" s="23">
        <v>0</v>
      </c>
    </row>
    <row r="72" spans="1:6" s="5" customFormat="1" x14ac:dyDescent="0.25">
      <c r="A72" s="20" t="s">
        <v>3</v>
      </c>
      <c r="B72" s="22">
        <v>0</v>
      </c>
      <c r="C72" s="21">
        <v>0</v>
      </c>
    </row>
    <row r="73" spans="1:6" s="5" customFormat="1" x14ac:dyDescent="0.25">
      <c r="A73" s="20"/>
      <c r="B73" s="19"/>
      <c r="C73" s="16"/>
    </row>
    <row r="74" spans="1:6" s="5" customFormat="1" x14ac:dyDescent="0.25">
      <c r="A74" s="15" t="s">
        <v>2</v>
      </c>
      <c r="B74" s="14">
        <f>+B35+B40+B51+B63+B71</f>
        <v>3821771748.9000001</v>
      </c>
      <c r="C74" s="13">
        <f>+C35+C40+C51+C56+C59+C63+C71</f>
        <v>3883326093.9400001</v>
      </c>
    </row>
    <row r="75" spans="1:6" s="5" customFormat="1" x14ac:dyDescent="0.25">
      <c r="A75" s="18"/>
      <c r="B75" s="17"/>
      <c r="C75" s="16"/>
    </row>
    <row r="76" spans="1:6" s="5" customFormat="1" ht="12.75" customHeight="1" x14ac:dyDescent="0.2">
      <c r="A76" s="15" t="s">
        <v>1</v>
      </c>
      <c r="B76" s="14">
        <f>+B31-B74</f>
        <v>-95204371.53000021</v>
      </c>
      <c r="C76" s="13">
        <f>+C31-C74</f>
        <v>-36044053.470000267</v>
      </c>
      <c r="D76" s="12"/>
      <c r="E76" s="11"/>
      <c r="F76" s="10"/>
    </row>
    <row r="77" spans="1:6" s="5" customFormat="1" ht="12.75" customHeight="1" x14ac:dyDescent="0.25">
      <c r="A77" s="9"/>
      <c r="B77" s="8"/>
      <c r="C77" s="7"/>
      <c r="D77" s="6"/>
    </row>
    <row r="78" spans="1:6" ht="12.75" customHeight="1" x14ac:dyDescent="0.25"/>
    <row r="79" spans="1:6" ht="12.75" customHeight="1" x14ac:dyDescent="0.25">
      <c r="D79" s="4"/>
    </row>
    <row r="80" spans="1:6" ht="12.75" customHeight="1" x14ac:dyDescent="0.25"/>
    <row r="81" spans="1:3" ht="12.75" customHeight="1" x14ac:dyDescent="0.25"/>
    <row r="82" spans="1:3" ht="12.75" customHeight="1" x14ac:dyDescent="0.25"/>
    <row r="83" spans="1:3" ht="12.75" customHeight="1" x14ac:dyDescent="0.25"/>
    <row r="84" spans="1:3" ht="21.75" customHeight="1" x14ac:dyDescent="0.25"/>
    <row r="85" spans="1:3" ht="12.75" customHeight="1" x14ac:dyDescent="0.25"/>
    <row r="87" spans="1:3" ht="22.5" customHeight="1" x14ac:dyDescent="0.2">
      <c r="A87" s="3" t="s">
        <v>0</v>
      </c>
      <c r="B87" s="3"/>
      <c r="C87" s="3"/>
    </row>
  </sheetData>
  <mergeCells count="5">
    <mergeCell ref="A1:C1"/>
    <mergeCell ref="A2:C2"/>
    <mergeCell ref="A3:C3"/>
    <mergeCell ref="A87:C87"/>
    <mergeCell ref="A4:C4"/>
  </mergeCells>
  <printOptions horizontalCentered="1"/>
  <pageMargins left="0.78740157480314965" right="0.78740157480314965" top="0.78740157480314965" bottom="0.78740157480314965" header="0.31496062992125984" footer="0.31496062992125984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</vt:lpstr>
      <vt:lpstr>EA!Área_de_impresión</vt:lpstr>
      <vt:lpstr>EA!Títulos_a_imprimir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2021-04-27T14:20:56Z</dcterms:created>
  <dcterms:modified xsi:type="dcterms:W3CDTF">2021-04-27T14:21:03Z</dcterms:modified>
</cp:coreProperties>
</file>